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<sst xmlns="http://schemas.openxmlformats.org/spreadsheetml/2006/main" count="316" uniqueCount="254">
  <si>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</si>
  <si>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</si>
  <si>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</si>
  <si>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</si>
  <si>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</si>
  <si>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</si>
  <si>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</si>
  <si>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</si>
  <si>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</si>
  <si>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</si>
  <si>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</si>
  <si>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</si>
  <si>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</si>
  <si>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</si>
  <si>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</si>
  <si>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</si>
  <si>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</si>
  <si>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</si>
  <si>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</si>
  <si>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</si>
  <si>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</si>
  <si>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</si>
  <si>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</si>
  <si>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</si>
  <si>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</si>
  <si>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</si>
  <si>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</si>
  <si>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</si>
  <si>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</si>
  <si>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</si>
  <si>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</si>
  <si>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</si>
  <si>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</si>
  <si>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</si>
  <si>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</si>
  <si>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</si>
  <si>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</si>
  <si>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</si>
  <si>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</si>
  <si>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</si>
  <si>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</si>
  <si>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</si>
  <si>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</si>
  <si>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</si>
  <si>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</si>
  <si>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</si>
  <si>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</si>
  <si>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</si>
  <si>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</si>
  <si>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</si>
  <si>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</si>
  <si>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</si>
  <si>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</si>
  <si>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</si>
  <si>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</si>
  <si>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</si>
  <si>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</si>
  <si>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</si>
  <si>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</si>
  <si>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</si>
  <si>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</si>
  <si>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</si>
  <si>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</si>
  <si>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</si>
  <si>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</si>
  <si>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</si>
  <si>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</si>
  <si>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</si>
  <si>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</si>
  <si>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</si>
  <si>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</si>
  <si>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</si>
  <si>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</si>
  <si>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</si>
  <si>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</si>
  <si>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</si>
  <si>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</si>
  <si>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</si>
  <si>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</si>
  <si>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</si>
  <si>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</si>
  <si>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</si>
  <si>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</si>
  <si>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</si>
  <si>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</si>
  <si>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</si>
  <si>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</si>
  <si>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</si>
  <si>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</si>
  <si>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</si>
  <si>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</si>
  <si>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</si>
  <si>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</si>
  <si>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</si>
  <si>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</si>
  <si>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</si>
  <si>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</si>
  <si>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</si>
  <si>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</si>
  <si>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</si>
  <si>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</si>
  <si>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</si>
  <si>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</si>
  <si>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</si>
  <si>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</si>
  <si>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</si>
  <si>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</si>
  <si>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</si>
  <si>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</si>
  <si>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</si>
  <si>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</si>
  <si>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</si>
  <si>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</si>
  <si>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</si>
  <si>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</si>
  <si>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</si>
  <si>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</si>
  <si>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</si>
  <si>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</si>
  <si>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</si>
  <si>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</si>
  <si>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</si>
  <si>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</si>
  <si>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</si>
  <si>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</si>
  <si>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</si>
  <si>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</si>
  <si>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</si>
  <si>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</si>
  <si>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</si>
  <si>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</si>
  <si>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</si>
  <si>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</si>
  <si>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</si>
  <si>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</si>
  <si>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</si>
  <si>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</si>
  <si>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</si>
  <si>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</si>
  <si>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</si>
  <si>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</si>
  <si>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</si>
  <si>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</si>
  <si>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</si>
  <si>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</si>
  <si>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</si>
  <si>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</si>
  <si>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</si>
  <si>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</si>
  <si>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</si>
  <si>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</si>
  <si>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</si>
  <si>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</si>
  <si>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</si>
  <si>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</si>
  <si>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</si>
  <si>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</si>
  <si>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</si>
  <si>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</si>
  <si>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</si>
  <si>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</si>
  <si>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</si>
  <si>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</si>
  <si>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</si>
  <si>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</si>
  <si>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</si>
  <si>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</si>
  <si>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</si>
  <si>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</si>
  <si>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</si>
  <si>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</si>
  <si>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</si>
  <si>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</si>
  <si>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</si>
  <si>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</si>
  <si>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</si>
  <si>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</si>
  <si>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</si>
  <si>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</si>
  <si>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</si>
  <si>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</si>
  <si>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</si>
  <si>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</si>
  <si>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</si>
  <si>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</si>
  <si>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</si>
  <si>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</si>
  <si>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</si>
  <si>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</si>
  <si>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</si>
  <si>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</si>
  <si>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</si>
  <si>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</si>
  <si>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</si>
  <si>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</si>
  <si>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</si>
  <si>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</si>
  <si>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</si>
  <si>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</si>
  <si>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</si>
  <si>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</si>
  <si>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</si>
  <si>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</si>
  <si>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</si>
  <si>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</si>
  <si>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</si>
  <si>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</si>
  <si>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</si>
  <si>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</si>
  <si>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</si>
  <si>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</si>
  <si>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</si>
  <si>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</si>
  <si>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</si>
  <si>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</si>
  <si>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</si>
  <si>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</si>
  <si>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</si>
  <si>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</si>
  <si>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</si>
  <si>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</si>
  <si>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</si>
  <si>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</si>
  <si>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</si>
  <si>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</si>
  <si>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</si>
  <si>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</si>
  <si>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</si>
  <si>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</si>
  <si>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</si>
  <si>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</si>
  <si>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</si>
  <si>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</si>
  <si>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</si>
  <si>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</si>
  <si>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</si>
  <si>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</si>
  <si>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</si>
  <si>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</si>
  <si>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</si>
  <si>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</si>
  <si>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</si>
  <si>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</si>
  <si>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</si>
  <si>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Л.М. Битківський Л.М.</t>
  </si>
  <si>
    <t>В.Т. Басараб</t>
  </si>
  <si>
    <t xml:space="preserve"> (03471)2-41-62</t>
  </si>
  <si>
    <t>inbox@bg.if.court.gov.ua</t>
  </si>
  <si>
    <t>3 липня 2017 року</t>
  </si>
  <si>
    <t>перше півріччя 2017 року</t>
  </si>
  <si>
    <t>Богородчанський районний суд Івано-Франківської області</t>
  </si>
  <si>
    <t xml:space="preserve">Місцезнаходження: </t>
  </si>
  <si>
    <t>77701. Івано-Франківська область.смт. Богородчани</t>
  </si>
  <si>
    <t>вул. Шевченка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</si>
</sst>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73"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6"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6" applyNumberFormat="1" applyFont="1" applyFill="1" applyBorder="1" applyAlignment="1">
      <alignment horizontal="right" vertical="center" wrapText="1"/>
      <protection/>
    </xf>
    <xf numFmtId="3" fontId="20" fillId="0" borderId="19" xfId="96"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7"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6"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29"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57" fillId="0" borderId="31"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2"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2"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52</v>
      </c>
      <c r="F10" s="157">
        <v>50</v>
      </c>
      <c r="G10" s="157">
        <v>51</v>
      </c>
      <c r="H10" s="157">
        <v>2</v>
      </c>
      <c r="I10" s="157"/>
      <c r="J10" s="157"/>
      <c r="K10" s="157">
        <v>49</v>
      </c>
      <c r="L10" s="157"/>
      <c r="M10" s="168">
        <v>1</v>
      </c>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v>
      </c>
      <c r="F15" s="157">
        <v>7</v>
      </c>
      <c r="G15" s="157">
        <v>7</v>
      </c>
      <c r="H15" s="157"/>
      <c r="I15" s="157">
        <v>1</v>
      </c>
      <c r="J15" s="157">
        <v>1</v>
      </c>
      <c r="K15" s="157">
        <v>4</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7</v>
      </c>
      <c r="G21" s="157">
        <v>7</v>
      </c>
      <c r="H21" s="157"/>
      <c r="I21" s="157">
        <v>1</v>
      </c>
      <c r="J21" s="157">
        <v>1</v>
      </c>
      <c r="K21" s="157">
        <v>4</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59</v>
      </c>
      <c r="F23" s="157">
        <f>F10+F12+F15+F22</f>
        <v>57</v>
      </c>
      <c r="G23" s="157">
        <f>G10+G12+G15+G22</f>
        <v>58</v>
      </c>
      <c r="H23" s="157">
        <f>H10+H15</f>
        <v>2</v>
      </c>
      <c r="I23" s="157">
        <f>I10+I15</f>
        <v>1</v>
      </c>
      <c r="J23" s="157">
        <f>J10+J12+J15</f>
        <v>1</v>
      </c>
      <c r="K23" s="157">
        <f>K10+K12+K15</f>
        <v>53</v>
      </c>
      <c r="L23" s="157">
        <f>L10+L12+L15+L22</f>
        <v>0</v>
      </c>
      <c r="M23" s="157">
        <f>M10+M12+M15+M22</f>
        <v>1</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58</v>
      </c>
      <c r="G31" s="167">
        <v>49</v>
      </c>
      <c r="H31" s="167">
        <v>50</v>
      </c>
      <c r="I31" s="167">
        <v>46</v>
      </c>
      <c r="J31" s="167">
        <v>43</v>
      </c>
      <c r="K31" s="167">
        <v>1</v>
      </c>
      <c r="L31" s="167">
        <v>3</v>
      </c>
      <c r="M31" s="167"/>
      <c r="N31" s="167">
        <v>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&amp;L6A7AA23C&amp;CФорма № 2-А, Підрозділ: Богородчанський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4</v>
      </c>
      <c r="E9" s="163">
        <v>4</v>
      </c>
      <c r="F9" s="163">
        <v>2</v>
      </c>
      <c r="G9" s="163">
        <v>2</v>
      </c>
      <c r="H9" s="163"/>
      <c r="I9" s="163">
        <v>1</v>
      </c>
      <c r="J9" s="163">
        <v>1</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4</v>
      </c>
      <c r="E10" s="163">
        <v>4</v>
      </c>
      <c r="F10" s="163">
        <v>2</v>
      </c>
      <c r="G10" s="163">
        <v>2</v>
      </c>
      <c r="H10" s="163"/>
      <c r="I10" s="163">
        <v>1</v>
      </c>
      <c r="J10" s="163">
        <v>1</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25</v>
      </c>
      <c r="E12" s="163">
        <v>25</v>
      </c>
      <c r="F12" s="163">
        <v>24</v>
      </c>
      <c r="G12" s="163">
        <v>23</v>
      </c>
      <c r="H12" s="163"/>
      <c r="I12" s="163"/>
      <c r="J12" s="163">
        <v>1</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25</v>
      </c>
      <c r="E24" s="163">
        <v>25</v>
      </c>
      <c r="F24" s="163">
        <v>24</v>
      </c>
      <c r="G24" s="163">
        <v>23</v>
      </c>
      <c r="H24" s="163"/>
      <c r="I24" s="163"/>
      <c r="J24" s="163">
        <v>1</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v>
      </c>
      <c r="D25" s="163">
        <v>25</v>
      </c>
      <c r="E25" s="163">
        <v>25</v>
      </c>
      <c r="F25" s="163">
        <v>24</v>
      </c>
      <c r="G25" s="163">
        <v>23</v>
      </c>
      <c r="H25" s="163"/>
      <c r="I25" s="163"/>
      <c r="J25" s="163">
        <v>1</v>
      </c>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2</v>
      </c>
      <c r="E49" s="163">
        <v>2</v>
      </c>
      <c r="F49" s="163">
        <v>2</v>
      </c>
      <c r="G49" s="163">
        <v>2</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2</v>
      </c>
      <c r="E50" s="163">
        <v>2</v>
      </c>
      <c r="F50" s="163">
        <v>2</v>
      </c>
      <c r="G50" s="163">
        <v>2</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v>
      </c>
      <c r="D88" s="163">
        <v>16</v>
      </c>
      <c r="E88" s="163">
        <v>17</v>
      </c>
      <c r="F88" s="163">
        <v>16</v>
      </c>
      <c r="G88" s="163">
        <v>16</v>
      </c>
      <c r="H88" s="163"/>
      <c r="I88" s="163"/>
      <c r="J88" s="163">
        <v>1</v>
      </c>
      <c r="K88" s="162">
        <v>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5</v>
      </c>
      <c r="D90" s="163">
        <v>11</v>
      </c>
      <c r="E90" s="163">
        <v>13</v>
      </c>
      <c r="F90" s="163">
        <v>12</v>
      </c>
      <c r="G90" s="163">
        <v>12</v>
      </c>
      <c r="H90" s="163"/>
      <c r="I90" s="163"/>
      <c r="J90" s="163">
        <v>1</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5</v>
      </c>
      <c r="D94" s="163">
        <v>11</v>
      </c>
      <c r="E94" s="163">
        <v>13</v>
      </c>
      <c r="F94" s="163">
        <v>12</v>
      </c>
      <c r="G94" s="163">
        <v>12</v>
      </c>
      <c r="H94" s="163"/>
      <c r="I94" s="163"/>
      <c r="J94" s="163">
        <v>1</v>
      </c>
      <c r="K94" s="162">
        <v>3</v>
      </c>
      <c r="L94" s="163"/>
      <c r="M94" s="163"/>
      <c r="N94" s="164"/>
      <c r="O94" s="163"/>
      <c r="P94" s="60"/>
    </row>
    <row r="95" spans="1:16" s="4" customFormat="1" ht="25.5" customHeight="1">
      <c r="A95" s="44">
        <v>88</v>
      </c>
      <c r="B95" s="114" t="s">
        <v>68</v>
      </c>
      <c r="C95" s="164"/>
      <c r="D95" s="163">
        <v>5</v>
      </c>
      <c r="E95" s="163">
        <v>4</v>
      </c>
      <c r="F95" s="163">
        <v>4</v>
      </c>
      <c r="G95" s="163">
        <v>4</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5</v>
      </c>
      <c r="E97" s="163">
        <v>4</v>
      </c>
      <c r="F97" s="163">
        <v>4</v>
      </c>
      <c r="G97" s="163">
        <v>4</v>
      </c>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v>2</v>
      </c>
      <c r="F103" s="163">
        <v>2</v>
      </c>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v>2</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9</v>
      </c>
      <c r="D114" s="164">
        <f aca="true" t="shared" si="0" ref="D114:O114">SUM(D8,D9,D12,D29,D30,D43,D49,D52,D79,D88,D103,D109,D113)</f>
        <v>49</v>
      </c>
      <c r="E114" s="164">
        <f t="shared" si="0"/>
        <v>50</v>
      </c>
      <c r="F114" s="164">
        <f t="shared" si="0"/>
        <v>46</v>
      </c>
      <c r="G114" s="164">
        <f t="shared" si="0"/>
        <v>43</v>
      </c>
      <c r="H114" s="164">
        <f t="shared" si="0"/>
        <v>0</v>
      </c>
      <c r="I114" s="164">
        <f t="shared" si="0"/>
        <v>1</v>
      </c>
      <c r="J114" s="164">
        <f t="shared" si="0"/>
        <v>3</v>
      </c>
      <c r="K114" s="164">
        <f t="shared" si="0"/>
        <v>8</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&amp;L6A7AA23C&amp;CФорма № 2-А, Підрозділ: Богородчанський районний суд Івано-Франківської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&amp;L6A7AA23C&amp;CФорма № 2-А, Підрозділ: Богородчанський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15</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&amp;L6A7AA23C&amp;CФорма № 2-А, Підрозділ: Богородчанський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68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&amp;L6A7AA23C&amp;C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2015-12-10T14:23:53Z</cp:lastPrinted>
  <dcterms:created xsi:type="dcterms:W3CDTF">2015-09-09T11:49:13Z</dcterms:created>
  <dcterms:modified xsi:type="dcterms:W3CDTF">2017-08-02T07:27:50Z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2-А_00338_2.2017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6A7AA23C</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