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<sst xmlns="http://schemas.openxmlformats.org/spreadsheetml/2006/main" count="267" uniqueCount="200">
  <si>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</si>
  <si>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</si>
  <si>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</si>
  <si>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</si>
  <si>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</si>
  <si>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</si>
  <si>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</si>
  <si>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</si>
  <si>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</si>
  <si>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</si>
  <si>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</si>
  <si>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</si>
  <si>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</si>
  <si>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</si>
  <si>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</si>
  <si>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</si>
  <si>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</si>
  <si>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</si>
  <si>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</si>
  <si>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</si>
  <si>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</si>
  <si>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</si>
  <si>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</si>
  <si>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</si>
  <si>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</si>
  <si>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</si>
  <si>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</si>
  <si>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</si>
  <si>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</si>
  <si>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</si>
  <si>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</si>
  <si>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</si>
  <si>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</si>
  <si>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</si>
  <si>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</si>
  <si>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</si>
  <si>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</si>
  <si>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</si>
  <si>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</si>
  <si>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</si>
  <si>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</si>
  <si>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</si>
  <si>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</si>
  <si>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</si>
  <si>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</si>
  <si>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</si>
  <si>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</si>
  <si>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</si>
  <si>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</si>
  <si>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</si>
  <si>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</si>
  <si>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</si>
  <si>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</si>
  <si>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</si>
  <si>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</si>
  <si>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</si>
  <si>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</si>
  <si>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</si>
  <si>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</si>
  <si>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</si>
  <si>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</si>
  <si>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</si>
  <si>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</si>
  <si>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</si>
  <si>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</si>
  <si>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</si>
  <si>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</si>
  <si>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</si>
  <si>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</si>
  <si>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</si>
  <si>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</si>
  <si>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</si>
  <si>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</si>
  <si>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</si>
  <si>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</si>
  <si>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</si>
  <si>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</si>
  <si>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</si>
  <si>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</si>
  <si>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</si>
  <si>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</si>
  <si>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</si>
  <si>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</si>
  <si>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</si>
  <si>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</si>
  <si>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</si>
  <si>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</si>
  <si>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</si>
  <si>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</si>
  <si>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</si>
  <si>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</si>
  <si>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</si>
  <si>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</si>
  <si>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</si>
  <si>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</si>
  <si>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</si>
  <si>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</si>
  <si>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</si>
  <si>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</si>
  <si>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</si>
  <si>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</si>
  <si>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</si>
  <si>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</si>
  <si>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</si>
  <si>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</si>
  <si>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</si>
  <si>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</si>
  <si>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</si>
  <si>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</si>
  <si>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</si>
  <si>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</si>
  <si>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</si>
  <si>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</si>
  <si>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</si>
  <si>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</si>
  <si>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</si>
  <si>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</si>
  <si>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</si>
  <si>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</si>
  <si>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</si>
  <si>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</si>
  <si>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</si>
  <si>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</si>
  <si>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</si>
  <si>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</si>
  <si>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</si>
  <si>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</si>
  <si>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</si>
  <si>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</si>
  <si>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</si>
  <si>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</si>
  <si>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</si>
  <si>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</si>
  <si>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</si>
  <si>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</si>
  <si>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</si>
  <si>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</si>
  <si>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</si>
  <si>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</si>
  <si>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</si>
  <si>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</si>
  <si>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</si>
  <si>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</si>
  <si>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</si>
  <si>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</si>
  <si>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</si>
  <si>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</si>
  <si>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</si>
  <si>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</si>
  <si>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</si>
  <si>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</si>
  <si>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</si>
  <si>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</si>
  <si>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</si>
  <si>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</si>
  <si>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</si>
  <si>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</si>
  <si>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</si>
  <si>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</si>
  <si>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</si>
  <si>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</si>
  <si>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</si>
  <si>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</si>
  <si>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</si>
  <si>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</si>
  <si>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</si>
  <si>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</si>
  <si>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</si>
  <si>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</si>
  <si>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</si>
  <si>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</si>
  <si>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</si>
  <si>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</si>
  <si>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</si>
  <si>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</si>
  <si>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</si>
  <si>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</si>
  <si>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</si>
  <si>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</si>
  <si>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</si>
  <si>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</si>
  <si>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</si>
  <si>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</si>
  <si>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</si>
  <si>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</si>
  <si>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</si>
  <si>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</si>
  <si>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</si>
  <si>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</si>
  <si>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</si>
  <si>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</si>
  <si>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Богородчанський районний суд Івано-Франківської області</t>
  </si>
  <si>
    <t>77701.смт. Богородчани.вул. Шевченка 68</t>
  </si>
  <si>
    <t>Доручення судів України / іноземних судів</t>
  </si>
  <si>
    <t xml:space="preserve">Розглянуто справ судом присяжних </t>
  </si>
  <si>
    <t>Л.М. Битківський Л.М.</t>
  </si>
  <si>
    <t>В.Т. Басараб</t>
  </si>
  <si>
    <t xml:space="preserve"> (03471)2-41-62</t>
  </si>
  <si>
    <t>inbox@bg.if.court.gov.ua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</si>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</sst>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&amp;L5CED486F&amp;C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133</v>
      </c>
      <c r="F6" s="90">
        <v>107</v>
      </c>
      <c r="G6" s="90"/>
      <c r="H6" s="90">
        <v>108</v>
      </c>
      <c r="I6" s="90" t="s">
        <v>183</v>
      </c>
      <c r="J6" s="90">
        <v>25</v>
      </c>
      <c r="K6" s="91">
        <v>9</v>
      </c>
      <c r="L6" s="101">
        <f>E6-F6</f>
        <v>26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243</v>
      </c>
      <c r="F7" s="90">
        <v>242</v>
      </c>
      <c r="G7" s="90">
        <v>1</v>
      </c>
      <c r="H7" s="90">
        <v>243</v>
      </c>
      <c r="I7" s="90">
        <v>202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35</v>
      </c>
      <c r="F9" s="90">
        <v>35</v>
      </c>
      <c r="G9" s="90"/>
      <c r="H9" s="90">
        <v>33</v>
      </c>
      <c r="I9" s="90">
        <v>26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415</v>
      </c>
      <c r="F14" s="105">
        <f>SUM(F6:F13)</f>
        <v>388</v>
      </c>
      <c r="G14" s="105">
        <f>SUM(G6:G13)</f>
        <v>1</v>
      </c>
      <c r="H14" s="105">
        <f>SUM(H6:H13)</f>
        <v>388</v>
      </c>
      <c r="I14" s="105">
        <f>SUM(I6:I13)</f>
        <v>230</v>
      </c>
      <c r="J14" s="105">
        <f>SUM(J6:J13)</f>
        <v>27</v>
      </c>
      <c r="K14" s="105">
        <f>SUM(K6:K13)</f>
        <v>9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150</v>
      </c>
      <c r="F15" s="92">
        <v>148</v>
      </c>
      <c r="G15" s="92"/>
      <c r="H15" s="92">
        <v>149</v>
      </c>
      <c r="I15" s="92">
        <v>140</v>
      </c>
      <c r="J15" s="92">
        <v>1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149</v>
      </c>
      <c r="F16" s="92">
        <v>141</v>
      </c>
      <c r="G16" s="92">
        <v>1</v>
      </c>
      <c r="H16" s="92">
        <v>115</v>
      </c>
      <c r="I16" s="92">
        <v>99</v>
      </c>
      <c r="J16" s="92">
        <v>34</v>
      </c>
      <c r="K16" s="91"/>
      <c r="L16" s="101">
        <f>E16-F16</f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10</v>
      </c>
      <c r="F18" s="91">
        <v>10</v>
      </c>
      <c r="G18" s="91"/>
      <c r="H18" s="91">
        <v>10</v>
      </c>
      <c r="I18" s="91">
        <v>7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170</v>
      </c>
      <c r="F22" s="91">
        <v>162</v>
      </c>
      <c r="G22" s="91">
        <v>1</v>
      </c>
      <c r="H22" s="91">
        <v>135</v>
      </c>
      <c r="I22" s="91">
        <v>107</v>
      </c>
      <c r="J22" s="91">
        <v>35</v>
      </c>
      <c r="K22" s="91"/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27</v>
      </c>
      <c r="F23" s="91">
        <v>26</v>
      </c>
      <c r="G23" s="91"/>
      <c r="H23" s="91">
        <v>23</v>
      </c>
      <c r="I23" s="91">
        <v>19</v>
      </c>
      <c r="J23" s="91">
        <v>4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624</v>
      </c>
      <c r="F25" s="91">
        <v>589</v>
      </c>
      <c r="G25" s="91"/>
      <c r="H25" s="91">
        <v>594</v>
      </c>
      <c r="I25" s="91">
        <v>572</v>
      </c>
      <c r="J25" s="91">
        <v>30</v>
      </c>
      <c r="K25" s="91"/>
      <c r="L25" s="101">
        <f>E25-F25</f>
        <v>35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692</v>
      </c>
      <c r="F26" s="91">
        <v>592</v>
      </c>
      <c r="G26" s="91">
        <v>9</v>
      </c>
      <c r="H26" s="91">
        <v>615</v>
      </c>
      <c r="I26" s="91">
        <v>522</v>
      </c>
      <c r="J26" s="91">
        <v>77</v>
      </c>
      <c r="K26" s="91">
        <v>8</v>
      </c>
      <c r="L26" s="101">
        <f>E26-F26</f>
        <v>100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41</v>
      </c>
      <c r="F27" s="91">
        <v>41</v>
      </c>
      <c r="G27" s="91"/>
      <c r="H27" s="91">
        <v>41</v>
      </c>
      <c r="I27" s="91">
        <v>39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49</v>
      </c>
      <c r="F28" s="91">
        <v>39</v>
      </c>
      <c r="G28" s="91"/>
      <c r="H28" s="91">
        <v>40</v>
      </c>
      <c r="I28" s="91">
        <v>37</v>
      </c>
      <c r="J28" s="91">
        <v>9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9</v>
      </c>
      <c r="G29" s="91"/>
      <c r="H29" s="91">
        <v>9</v>
      </c>
      <c r="I29" s="91">
        <v>5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25</v>
      </c>
      <c r="F32" s="91">
        <v>17</v>
      </c>
      <c r="G32" s="91">
        <v>1</v>
      </c>
      <c r="H32" s="91">
        <v>25</v>
      </c>
      <c r="I32" s="91">
        <v>11</v>
      </c>
      <c r="J32" s="91"/>
      <c r="K32" s="91"/>
      <c r="L32" s="101">
        <f>E32-F32</f>
        <v>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53</v>
      </c>
      <c r="F33" s="91">
        <v>50</v>
      </c>
      <c r="G33" s="91">
        <v>1</v>
      </c>
      <c r="H33" s="91">
        <v>52</v>
      </c>
      <c r="I33" s="91">
        <v>33</v>
      </c>
      <c r="J33" s="91">
        <v>1</v>
      </c>
      <c r="K33" s="91"/>
      <c r="L33" s="101">
        <f>E33-F33</f>
        <v>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/>
      <c r="G35" s="91"/>
      <c r="H35" s="91">
        <v>1</v>
      </c>
      <c r="I35" s="91"/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914</v>
      </c>
      <c r="F37" s="91">
        <v>789</v>
      </c>
      <c r="G37" s="91">
        <v>11</v>
      </c>
      <c r="H37" s="91">
        <v>791</v>
      </c>
      <c r="I37" s="91">
        <v>628</v>
      </c>
      <c r="J37" s="91">
        <v>123</v>
      </c>
      <c r="K37" s="91">
        <v>8</v>
      </c>
      <c r="L37" s="101">
        <f>E37-F37</f>
        <v>125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416</v>
      </c>
      <c r="F38" s="91">
        <v>408</v>
      </c>
      <c r="G38" s="91"/>
      <c r="H38" s="91">
        <v>406</v>
      </c>
      <c r="I38" s="91" t="s">
        <v>183</v>
      </c>
      <c r="J38" s="91">
        <v>10</v>
      </c>
      <c r="K38" s="91"/>
      <c r="L38" s="101">
        <f>E38-F38</f>
        <v>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12</v>
      </c>
      <c r="F40" s="91">
        <v>12</v>
      </c>
      <c r="G40" s="91"/>
      <c r="H40" s="91">
        <v>12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428</v>
      </c>
      <c r="F41" s="91">
        <f aca="true" t="shared" si="0" ref="F41:K41">F38+F40</f>
        <v>420</v>
      </c>
      <c r="G41" s="91">
        <f t="shared" si="0"/>
        <v>0</v>
      </c>
      <c r="H41" s="91">
        <f t="shared" si="0"/>
        <v>418</v>
      </c>
      <c r="I41" s="91">
        <f>I40</f>
        <v>7</v>
      </c>
      <c r="J41" s="91">
        <f t="shared" si="0"/>
        <v>10</v>
      </c>
      <c r="K41" s="91">
        <f t="shared" si="0"/>
        <v>0</v>
      </c>
      <c r="L41" s="101">
        <f>E41-F41</f>
        <v>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1927</v>
      </c>
      <c r="F42" s="91">
        <f aca="true" t="shared" si="1" ref="F42:K42">F14+F22+F37+F41</f>
        <v>1759</v>
      </c>
      <c r="G42" s="91">
        <f t="shared" si="1"/>
        <v>13</v>
      </c>
      <c r="H42" s="91">
        <f t="shared" si="1"/>
        <v>1732</v>
      </c>
      <c r="I42" s="91">
        <f t="shared" si="1"/>
        <v>972</v>
      </c>
      <c r="J42" s="91">
        <f t="shared" si="1"/>
        <v>195</v>
      </c>
      <c r="K42" s="91">
        <f t="shared" si="1"/>
        <v>17</v>
      </c>
      <c r="L42" s="101">
        <f>E42-F42</f>
        <v>168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&amp;L5CED486F&amp;CФорма № 1-мзс,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85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5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5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&amp;L5CED486F&amp;CФорма № 1-мзс,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168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218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701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213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3011012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281477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364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573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3426633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238899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374</v>
      </c>
      <c r="F58" s="96">
        <v>12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128</v>
      </c>
      <c r="F59" s="96">
        <v>6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666</v>
      </c>
      <c r="F60" s="96">
        <v>119</v>
      </c>
      <c r="G60" s="96">
        <v>4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416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&amp;L5CED486F&amp;CФорма № 1-мзс,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0.08717948717948718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0.3333333333333333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0.06504065040650407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0.984650369528141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433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481.75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18</v>
      </c>
    </row>
    <row r="13" spans="1:4" ht="16.5" customHeight="1">
      <c r="A13" s="294" t="s">
        <v>33</v>
      </c>
      <c r="B13" s="294"/>
      <c r="C13" s="14">
        <v>11</v>
      </c>
      <c r="D13" s="94">
        <v>38</v>
      </c>
    </row>
    <row r="14" spans="1:4" ht="16.5" customHeight="1">
      <c r="A14" s="294" t="s">
        <v>114</v>
      </c>
      <c r="B14" s="294"/>
      <c r="C14" s="14">
        <v>12</v>
      </c>
      <c r="D14" s="94">
        <v>59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&amp;L5CED486F&amp;CФорма № 1-мзс, Підрозділ: Богородчанський 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2017-03-20T11:40:40Z</cp:lastPrinted>
  <dcterms:created xsi:type="dcterms:W3CDTF">2004-04-20T14:33:35Z</dcterms:created>
  <dcterms:modified xsi:type="dcterms:W3CDTF">2018-02-20T07:35:23Z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5CED486F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