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<sst xmlns="http://schemas.openxmlformats.org/spreadsheetml/2006/main" count="174" uniqueCount="145">
  <si>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</si>
  <si>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</si>
  <si>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</si>
  <si>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</si>
  <si>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</si>
  <si>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</si>
  <si>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</si>
  <si>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</si>
  <si>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</si>
  <si>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</si>
  <si>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</si>
  <si>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</si>
  <si>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</si>
  <si>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</si>
  <si>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</si>
  <si>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</si>
  <si>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</si>
  <si>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</si>
  <si>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</si>
  <si>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</si>
  <si>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</si>
  <si>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</si>
  <si>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</si>
  <si>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</si>
  <si>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</si>
  <si>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</si>
  <si>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</si>
  <si>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</si>
  <si>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</si>
  <si>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</si>
  <si>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</si>
  <si>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</si>
  <si>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</si>
  <si>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</si>
  <si>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</si>
  <si>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</si>
  <si>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</si>
  <si>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</si>
  <si>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</si>
  <si>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</si>
  <si>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</si>
  <si>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</si>
  <si>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</si>
  <si>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</si>
  <si>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</si>
  <si>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</si>
  <si>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</si>
  <si>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</si>
  <si>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</si>
  <si>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</si>
  <si>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</si>
  <si>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</si>
  <si>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</si>
  <si>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</si>
  <si>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</si>
  <si>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</si>
  <si>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</si>
  <si>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</si>
  <si>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</si>
  <si>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</si>
  <si>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</si>
  <si>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</si>
  <si>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</si>
  <si>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</si>
  <si>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</si>
  <si>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</si>
  <si>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</si>
  <si>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</si>
  <si>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</si>
  <si>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</si>
  <si>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</si>
  <si>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</si>
  <si>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</si>
  <si>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</si>
  <si>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</si>
  <si>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</si>
  <si>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</si>
  <si>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</si>
  <si>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</si>
  <si>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</si>
  <si>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</si>
  <si>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</si>
  <si>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</si>
  <si>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</si>
  <si>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</si>
  <si>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</si>
  <si>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</si>
  <si>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</si>
  <si>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</si>
  <si>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</si>
  <si>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</si>
  <si>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</si>
  <si>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</si>
  <si>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</si>
  <si>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</si>
  <si>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</si>
  <si>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</si>
  <si>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</si>
  <si>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</si>
  <si>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</si>
  <si>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</si>
  <si>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</si>
  <si>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</si>
  <si>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</si>
  <si>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</si>
  <si>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</si>
  <si>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</si>
  <si>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</si>
  <si>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</si>
  <si>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</si>
  <si>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</si>
  <si>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</si>
  <si>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</si>
  <si>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</si>
  <si>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</si>
  <si>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</si>
  <si>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</si>
  <si>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</si>
  <si>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</si>
  <si>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</si>
  <si>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</si>
  <si>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</si>
  <si>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</si>
  <si>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</si>
  <si>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</si>
  <si>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</si>
  <si>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</si>
  <si>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</si>
  <si>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</si>
  <si>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</si>
  <si>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</si>
  <si>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</si>
  <si>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</si>
  <si>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</si>
  <si>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</si>
  <si>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</si>
  <si>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П.Ф. Гутич П.Ф.</t>
  </si>
  <si>
    <t>В.Т. Басараб</t>
  </si>
  <si>
    <t xml:space="preserve"> (03471)2-41-62</t>
  </si>
  <si>
    <t>inbox@bg.if.court.gov.ua</t>
  </si>
  <si>
    <t>2 липня 2015 року</t>
  </si>
  <si>
    <t>перше півріччя 2015 року</t>
  </si>
  <si>
    <t>Богородчанський районний суд Івано-Франківської області</t>
  </si>
  <si>
    <t>77701. Івано-Франківська область</t>
  </si>
  <si>
    <t>смт. Богородчани.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</si>
</sst>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27" borderId="0" applyNumberFormat="0" applyBorder="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0" fillId="0" borderId="0">
      <alignment/>
      <protection/>
    </xf>
    <xf numFmtId="0" fontId="53" fillId="0" borderId="0" applyNumberFormat="0" applyFill="0" applyBorder="0" applyAlignment="0" applyProtection="0"/>
    <xf numFmtId="0" fontId="54" fillId="0" borderId="7" applyNumberFormat="0" applyFill="0" applyAlignment="0" applyProtection="0"/>
    <xf numFmtId="0" fontId="55" fillId="31" borderId="0" applyNumberFormat="0" applyBorder="0" applyAlignment="0" applyProtection="0"/>
    <xf numFmtId="0" fontId="0" fillId="32" borderId="8" applyNumberFormat="0" applyFont="0" applyAlignment="0" applyProtection="0"/>
    <xf numFmtId="0" fontId="56" fillId="30" borderId="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9" fillId="0" borderId="11" xfId="54" applyNumberFormat="1" applyFont="1" applyFill="1" applyBorder="1" applyAlignment="1" applyProtection="1">
      <alignment horizontal="center"/>
      <protection/>
    </xf>
    <xf numFmtId="0" fontId="9"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0" fillId="0" borderId="13" xfId="54" applyNumberFormat="1" applyFont="1" applyFill="1" applyBorder="1" applyAlignment="1" applyProtection="1">
      <alignment/>
      <protection/>
    </xf>
    <xf numFmtId="0" fontId="7" fillId="0" borderId="10"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10"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3"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1"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10" fillId="0" borderId="18" xfId="54" applyNumberFormat="1" applyFont="1" applyFill="1" applyBorder="1" applyAlignment="1" applyProtection="1">
      <alignment/>
      <protection/>
    </xf>
    <xf numFmtId="0" fontId="10" fillId="0" borderId="11"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3" xfId="54"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4" applyNumberFormat="1" applyFont="1" applyFill="1" applyBorder="1" applyAlignment="1" applyProtection="1">
      <alignment horizontal="left" wrapText="1"/>
      <protection/>
    </xf>
    <xf numFmtId="0" fontId="3" fillId="0" borderId="12" xfId="54" applyNumberFormat="1" applyFont="1" applyFill="1" applyBorder="1" applyAlignment="1" applyProtection="1">
      <alignment horizontal="left"/>
      <protection/>
    </xf>
    <xf numFmtId="0" fontId="3" fillId="0" borderId="17" xfId="54" applyNumberFormat="1" applyFont="1" applyFill="1" applyBorder="1" applyAlignment="1" applyProtection="1">
      <alignment horizontal="left"/>
      <protection/>
    </xf>
    <xf numFmtId="0" fontId="9" fillId="0" borderId="14" xfId="54" applyNumberFormat="1" applyFont="1" applyFill="1" applyBorder="1" applyAlignment="1" applyProtection="1">
      <alignment horizontal="center"/>
      <protection/>
    </xf>
    <xf numFmtId="0" fontId="9" fillId="0" borderId="0" xfId="54" applyNumberFormat="1" applyFont="1" applyFill="1" applyBorder="1" applyAlignment="1" applyProtection="1">
      <alignment horizontal="center"/>
      <protection/>
    </xf>
    <xf numFmtId="0" fontId="9" fillId="0" borderId="13"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3"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2" xfId="54" applyNumberFormat="1" applyFont="1" applyFill="1" applyBorder="1" applyAlignment="1" applyProtection="1">
      <alignment wrapText="1"/>
      <protection/>
    </xf>
    <xf numFmtId="0" fontId="3" fillId="0" borderId="12" xfId="54" applyNumberFormat="1" applyFont="1" applyFill="1" applyBorder="1" applyAlignment="1" applyProtection="1">
      <alignment/>
      <protection/>
    </xf>
    <xf numFmtId="0" fontId="3" fillId="0" borderId="17" xfId="54"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3"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2"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383</v>
      </c>
      <c r="D9" s="81">
        <f aca="true" t="shared" si="0" ref="D9:T9">SUM(D10:D16,D19:D27)</f>
        <v>0</v>
      </c>
      <c r="E9" s="74">
        <f t="shared" si="0"/>
        <v>167648.77999999997</v>
      </c>
      <c r="F9" s="74">
        <f t="shared" si="0"/>
        <v>0</v>
      </c>
      <c r="G9" s="117">
        <f t="shared" si="0"/>
        <v>293</v>
      </c>
      <c r="H9" s="74">
        <f t="shared" si="0"/>
        <v>119800.91000000003</v>
      </c>
      <c r="I9" s="81">
        <f t="shared" si="0"/>
        <v>0</v>
      </c>
      <c r="J9" s="74">
        <f t="shared" si="0"/>
        <v>0</v>
      </c>
      <c r="K9" s="81">
        <f>SUM(K10:K16,K19:K27)</f>
        <v>3</v>
      </c>
      <c r="L9" s="74">
        <f t="shared" si="0"/>
        <v>609</v>
      </c>
      <c r="M9" s="74">
        <f t="shared" si="0"/>
        <v>0</v>
      </c>
      <c r="N9" s="74">
        <f t="shared" si="0"/>
        <v>0</v>
      </c>
      <c r="O9" s="81">
        <f t="shared" si="0"/>
        <v>90</v>
      </c>
      <c r="P9" s="74">
        <f t="shared" si="0"/>
        <v>47228.279999999904</v>
      </c>
      <c r="Q9" s="81">
        <f t="shared" si="0"/>
        <v>0</v>
      </c>
      <c r="R9" s="74">
        <f t="shared" si="0"/>
        <v>0</v>
      </c>
      <c r="S9" s="81">
        <f t="shared" si="0"/>
        <v>90</v>
      </c>
      <c r="T9" s="74">
        <f t="shared" si="0"/>
        <v>47228.279999999904</v>
      </c>
    </row>
    <row r="10" spans="1:20" ht="16.5" customHeight="1">
      <c r="A10" s="82">
        <v>2</v>
      </c>
      <c r="B10" s="98" t="s">
        <v>5</v>
      </c>
      <c r="C10" s="84">
        <v>166</v>
      </c>
      <c r="D10" s="84"/>
      <c r="E10" s="75">
        <v>124531.58</v>
      </c>
      <c r="F10" s="75"/>
      <c r="G10" s="118">
        <v>94</v>
      </c>
      <c r="H10" s="75">
        <v>79219.71</v>
      </c>
      <c r="I10" s="75"/>
      <c r="J10" s="75"/>
      <c r="K10" s="75"/>
      <c r="L10" s="75"/>
      <c r="M10" s="75"/>
      <c r="N10" s="75"/>
      <c r="O10" s="84">
        <f aca="true" t="shared" si="1" ref="O10:P12">SUM(Q10,S10)</f>
        <v>72</v>
      </c>
      <c r="P10" s="75">
        <f t="shared" si="1"/>
        <v>43817.8799999999</v>
      </c>
      <c r="Q10" s="84"/>
      <c r="R10" s="75"/>
      <c r="S10" s="84">
        <v>72</v>
      </c>
      <c r="T10" s="75">
        <v>43817.8799999999</v>
      </c>
    </row>
    <row r="11" spans="1:20" ht="19.5" customHeight="1">
      <c r="A11" s="82">
        <v>3</v>
      </c>
      <c r="B11" s="98" t="s">
        <v>1</v>
      </c>
      <c r="C11" s="84">
        <v>52</v>
      </c>
      <c r="D11" s="84"/>
      <c r="E11" s="75">
        <v>14128.8</v>
      </c>
      <c r="F11" s="75"/>
      <c r="G11" s="118">
        <v>42</v>
      </c>
      <c r="H11" s="75">
        <v>10962.6</v>
      </c>
      <c r="I11" s="75"/>
      <c r="J11" s="75"/>
      <c r="K11" s="84">
        <v>1</v>
      </c>
      <c r="L11" s="75">
        <v>243.6</v>
      </c>
      <c r="M11" s="84"/>
      <c r="N11" s="75"/>
      <c r="O11" s="84">
        <f t="shared" si="1"/>
        <v>10</v>
      </c>
      <c r="P11" s="75">
        <f t="shared" si="1"/>
        <v>2436</v>
      </c>
      <c r="Q11" s="84"/>
      <c r="R11" s="75"/>
      <c r="S11" s="84">
        <v>10</v>
      </c>
      <c r="T11" s="75">
        <v>2436</v>
      </c>
    </row>
    <row r="12" spans="1:20" ht="15" customHeight="1">
      <c r="A12" s="82">
        <v>4</v>
      </c>
      <c r="B12" s="98" t="s">
        <v>67</v>
      </c>
      <c r="C12" s="84">
        <v>86</v>
      </c>
      <c r="D12" s="84"/>
      <c r="E12" s="75">
        <v>19488</v>
      </c>
      <c r="F12" s="75"/>
      <c r="G12" s="118">
        <v>86</v>
      </c>
      <c r="H12" s="75">
        <v>20949</v>
      </c>
      <c r="I12" s="75"/>
      <c r="J12" s="75"/>
      <c r="K12" s="84">
        <v>1</v>
      </c>
      <c r="L12" s="75">
        <v>243.6</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42</v>
      </c>
      <c r="D14" s="84"/>
      <c r="E14" s="75">
        <v>5115.6</v>
      </c>
      <c r="F14" s="75"/>
      <c r="G14" s="118">
        <v>42</v>
      </c>
      <c r="H14" s="75">
        <v>5015.6</v>
      </c>
      <c r="I14" s="75"/>
      <c r="J14" s="75"/>
      <c r="K14" s="75">
        <v>1</v>
      </c>
      <c r="L14" s="75">
        <v>121.8</v>
      </c>
      <c r="M14" s="75"/>
      <c r="N14" s="75"/>
      <c r="O14" s="84">
        <f t="shared" si="2"/>
        <v>0</v>
      </c>
      <c r="P14" s="75">
        <f t="shared" si="2"/>
        <v>0</v>
      </c>
      <c r="Q14" s="84"/>
      <c r="R14" s="75"/>
      <c r="S14" s="84"/>
      <c r="T14" s="75"/>
    </row>
    <row r="15" spans="1:20" ht="21" customHeight="1">
      <c r="A15" s="82">
        <v>7</v>
      </c>
      <c r="B15" s="98" t="s">
        <v>7</v>
      </c>
      <c r="C15" s="84">
        <v>24</v>
      </c>
      <c r="D15" s="84"/>
      <c r="E15" s="75">
        <v>2801.4</v>
      </c>
      <c r="F15" s="75"/>
      <c r="G15" s="118">
        <v>16</v>
      </c>
      <c r="H15" s="75">
        <v>2070.6</v>
      </c>
      <c r="I15" s="75"/>
      <c r="J15" s="75"/>
      <c r="K15" s="75"/>
      <c r="L15" s="75"/>
      <c r="M15" s="75"/>
      <c r="N15" s="75"/>
      <c r="O15" s="84">
        <f t="shared" si="2"/>
        <v>8</v>
      </c>
      <c r="P15" s="75">
        <f t="shared" si="2"/>
        <v>974.4</v>
      </c>
      <c r="Q15" s="84"/>
      <c r="R15" s="75"/>
      <c r="S15" s="84">
        <v>8</v>
      </c>
      <c r="T15" s="75">
        <v>974.4</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6</v>
      </c>
      <c r="D19" s="84"/>
      <c r="E19" s="75">
        <v>730.8</v>
      </c>
      <c r="F19" s="75"/>
      <c r="G19" s="118">
        <v>6</v>
      </c>
      <c r="H19" s="75">
        <v>730.8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6</v>
      </c>
      <c r="D23" s="84"/>
      <c r="E23" s="75">
        <v>730.8</v>
      </c>
      <c r="F23" s="75"/>
      <c r="G23" s="118">
        <v>6</v>
      </c>
      <c r="H23" s="75">
        <v>730.8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166</v>
      </c>
      <c r="D44" s="81">
        <f aca="true" t="shared" si="5" ref="D44:T44">SUM(D45:D51)</f>
        <v>0</v>
      </c>
      <c r="E44" s="74">
        <f>SUM(E45:E51)</f>
        <v>11838.96</v>
      </c>
      <c r="F44" s="74">
        <f t="shared" si="5"/>
        <v>0</v>
      </c>
      <c r="G44" s="117">
        <f>SUM(G45:G51)</f>
        <v>157</v>
      </c>
      <c r="H44" s="74">
        <f>SUM(H45:H51)</f>
        <v>11729.29</v>
      </c>
      <c r="I44" s="81">
        <f t="shared" si="5"/>
        <v>0</v>
      </c>
      <c r="J44" s="74">
        <f t="shared" si="5"/>
        <v>0</v>
      </c>
      <c r="K44" s="81">
        <f t="shared" si="5"/>
        <v>0</v>
      </c>
      <c r="L44" s="74">
        <f t="shared" si="5"/>
        <v>0</v>
      </c>
      <c r="M44" s="81">
        <f>SUM(M45:M51)</f>
        <v>0</v>
      </c>
      <c r="N44" s="74">
        <f>SUM(N45:N51)</f>
        <v>0</v>
      </c>
      <c r="O44" s="81">
        <f t="shared" si="5"/>
        <v>9</v>
      </c>
      <c r="P44" s="74">
        <f t="shared" si="5"/>
        <v>511.56</v>
      </c>
      <c r="Q44" s="81">
        <f t="shared" si="5"/>
        <v>0</v>
      </c>
      <c r="R44" s="74">
        <f t="shared" si="5"/>
        <v>0</v>
      </c>
      <c r="S44" s="81">
        <f t="shared" si="5"/>
        <v>9</v>
      </c>
      <c r="T44" s="74">
        <f t="shared" si="5"/>
        <v>511.56</v>
      </c>
    </row>
    <row r="45" spans="1:20" ht="13.5" customHeight="1">
      <c r="A45" s="82">
        <v>37</v>
      </c>
      <c r="B45" s="98" t="s">
        <v>69</v>
      </c>
      <c r="C45" s="84">
        <v>1</v>
      </c>
      <c r="D45" s="84"/>
      <c r="E45" s="75"/>
      <c r="F45" s="75"/>
      <c r="G45" s="118"/>
      <c r="H45" s="75"/>
      <c r="I45" s="75"/>
      <c r="J45" s="75"/>
      <c r="K45" s="84"/>
      <c r="L45" s="75"/>
      <c r="M45" s="84"/>
      <c r="N45" s="75"/>
      <c r="O45" s="84">
        <f aca="true" t="shared" si="6" ref="O45:P57">SUM(Q45,S45)</f>
        <v>1</v>
      </c>
      <c r="P45" s="75">
        <f t="shared" si="6"/>
        <v>0</v>
      </c>
      <c r="Q45" s="84"/>
      <c r="R45" s="75"/>
      <c r="S45" s="84">
        <v>1</v>
      </c>
      <c r="T45" s="75"/>
    </row>
    <row r="46" spans="1:20" ht="15" customHeight="1">
      <c r="A46" s="82">
        <v>38</v>
      </c>
      <c r="B46" s="98" t="s">
        <v>70</v>
      </c>
      <c r="C46" s="84">
        <v>165</v>
      </c>
      <c r="D46" s="84"/>
      <c r="E46" s="75">
        <v>11838.96</v>
      </c>
      <c r="F46" s="75"/>
      <c r="G46" s="118">
        <v>157</v>
      </c>
      <c r="H46" s="75">
        <v>11729.29</v>
      </c>
      <c r="I46" s="75"/>
      <c r="J46" s="75"/>
      <c r="K46" s="84"/>
      <c r="L46" s="75"/>
      <c r="M46" s="84"/>
      <c r="N46" s="75"/>
      <c r="O46" s="84">
        <f>SUM(Q46,S46)</f>
        <v>8</v>
      </c>
      <c r="P46" s="75">
        <f>SUM(R46,T46)</f>
        <v>511.56</v>
      </c>
      <c r="Q46" s="84"/>
      <c r="R46" s="75"/>
      <c r="S46" s="84">
        <v>8</v>
      </c>
      <c r="T46" s="75">
        <v>511.56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v>
      </c>
      <c r="D52" s="81">
        <f aca="true" t="shared" si="7" ref="D52:T52">SUM(D53:D57)</f>
        <v>0</v>
      </c>
      <c r="E52" s="74">
        <f t="shared" si="7"/>
        <v>18</v>
      </c>
      <c r="F52" s="74">
        <f t="shared" si="7"/>
        <v>0</v>
      </c>
      <c r="G52" s="117">
        <f>SUM(G53:G57)</f>
        <v>2</v>
      </c>
      <c r="H52" s="74">
        <f>SUM(H53:H57)</f>
        <v>18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250</v>
      </c>
      <c r="D58" s="84">
        <v>0</v>
      </c>
      <c r="E58" s="75">
        <v>9135.00000000001</v>
      </c>
      <c r="F58" s="75">
        <v>0</v>
      </c>
      <c r="G58" s="118">
        <v>138</v>
      </c>
      <c r="H58" s="75">
        <v>5042.98</v>
      </c>
      <c r="I58" s="75"/>
      <c r="J58" s="75"/>
      <c r="K58" s="84"/>
      <c r="L58" s="75"/>
      <c r="M58" s="84">
        <v>250</v>
      </c>
      <c r="N58" s="75">
        <v>9135.00000000001</v>
      </c>
      <c r="O58" s="84">
        <f>SUM(Q58,S58)</f>
        <v>0</v>
      </c>
      <c r="P58" s="75">
        <f>SUM(R58,T58)</f>
        <v>0</v>
      </c>
      <c r="Q58" s="84"/>
      <c r="R58" s="75"/>
      <c r="S58" s="84"/>
      <c r="T58" s="75"/>
    </row>
    <row r="59" spans="1:20" ht="15.75">
      <c r="A59" s="82">
        <v>51</v>
      </c>
      <c r="B59" s="85" t="s">
        <v>118</v>
      </c>
      <c r="C59" s="74">
        <f>SUM(C9,C28,C44,C52,C58)</f>
        <v>801</v>
      </c>
      <c r="D59" s="74">
        <f>SUM(D9,D28,D44,D52,D58)</f>
        <v>0</v>
      </c>
      <c r="E59" s="74">
        <f aca="true" t="shared" si="8" ref="E59:T59">SUM(E9,E28,E44,E52,E58)</f>
        <v>188640.73999999996</v>
      </c>
      <c r="F59" s="74">
        <f t="shared" si="8"/>
        <v>0</v>
      </c>
      <c r="G59" s="117">
        <f t="shared" si="8"/>
        <v>590</v>
      </c>
      <c r="H59" s="74">
        <f t="shared" si="8"/>
        <v>136591.18000000005</v>
      </c>
      <c r="I59" s="74">
        <f t="shared" si="8"/>
        <v>0</v>
      </c>
      <c r="J59" s="74">
        <f t="shared" si="8"/>
        <v>0</v>
      </c>
      <c r="K59" s="74">
        <f t="shared" si="8"/>
        <v>3</v>
      </c>
      <c r="L59" s="74">
        <f t="shared" si="8"/>
        <v>609</v>
      </c>
      <c r="M59" s="74">
        <f t="shared" si="8"/>
        <v>250</v>
      </c>
      <c r="N59" s="74">
        <f t="shared" si="8"/>
        <v>9135.00000000001</v>
      </c>
      <c r="O59" s="74">
        <f t="shared" si="8"/>
        <v>99</v>
      </c>
      <c r="P59" s="74">
        <f t="shared" si="8"/>
        <v>47739.8399999999</v>
      </c>
      <c r="Q59" s="74">
        <f t="shared" si="8"/>
        <v>0</v>
      </c>
      <c r="R59" s="74">
        <f t="shared" si="8"/>
        <v>0</v>
      </c>
      <c r="S59" s="74">
        <f t="shared" si="8"/>
        <v>99</v>
      </c>
      <c r="T59" s="74">
        <f t="shared" si="8"/>
        <v>47739.8399999999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&amp;L6D1420F3&amp;CФорма № 10 (судовий збір), Підрозділ: Богородчанський районний суд Івано-Франківської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99</v>
      </c>
      <c r="F5" s="57">
        <f>SUM(F6:F31)</f>
        <v>47739.84000000001</v>
      </c>
    </row>
    <row r="6" spans="1:6" s="3" customFormat="1" ht="19.5" customHeight="1">
      <c r="A6" s="73">
        <v>2</v>
      </c>
      <c r="B6" s="138" t="s">
        <v>113</v>
      </c>
      <c r="C6" s="139"/>
      <c r="D6" s="140"/>
      <c r="E6" s="55">
        <v>3</v>
      </c>
      <c r="F6" s="77">
        <v>730.8</v>
      </c>
    </row>
    <row r="7" spans="1:6" s="3" customFormat="1" ht="21.75" customHeight="1">
      <c r="A7" s="73">
        <v>3</v>
      </c>
      <c r="B7" s="138" t="s">
        <v>111</v>
      </c>
      <c r="C7" s="139"/>
      <c r="D7" s="140"/>
      <c r="E7" s="55"/>
      <c r="F7" s="56"/>
    </row>
    <row r="8" spans="1:6" s="3" customFormat="1" ht="15.75" customHeight="1">
      <c r="A8" s="73">
        <v>4</v>
      </c>
      <c r="B8" s="138" t="s">
        <v>59</v>
      </c>
      <c r="C8" s="139"/>
      <c r="D8" s="140"/>
      <c r="E8" s="55">
        <v>41</v>
      </c>
      <c r="F8" s="56">
        <v>9744.00000000001</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10</v>
      </c>
      <c r="F13" s="56">
        <v>2690.96</v>
      </c>
    </row>
    <row r="14" spans="1:6" s="3" customFormat="1" ht="27" customHeight="1">
      <c r="A14" s="73">
        <v>10</v>
      </c>
      <c r="B14" s="138" t="s">
        <v>115</v>
      </c>
      <c r="C14" s="139"/>
      <c r="D14" s="140"/>
      <c r="E14" s="55"/>
      <c r="F14" s="56"/>
    </row>
    <row r="15" spans="1:6" s="3" customFormat="1" ht="21" customHeight="1">
      <c r="A15" s="73">
        <v>11</v>
      </c>
      <c r="B15" s="88" t="s">
        <v>22</v>
      </c>
      <c r="C15" s="89"/>
      <c r="D15" s="90"/>
      <c r="E15" s="55">
        <v>18</v>
      </c>
      <c r="F15" s="56">
        <v>3110.64</v>
      </c>
    </row>
    <row r="16" spans="1:6" s="3" customFormat="1" ht="19.5" customHeight="1">
      <c r="A16" s="73">
        <v>12</v>
      </c>
      <c r="B16" s="88" t="s">
        <v>63</v>
      </c>
      <c r="C16" s="89"/>
      <c r="D16" s="90"/>
      <c r="E16" s="55">
        <v>3</v>
      </c>
      <c r="F16" s="56">
        <v>219.24</v>
      </c>
    </row>
    <row r="17" spans="1:6" s="3" customFormat="1" ht="24" customHeight="1">
      <c r="A17" s="73">
        <v>13</v>
      </c>
      <c r="B17" s="136" t="s">
        <v>23</v>
      </c>
      <c r="C17" s="136"/>
      <c r="D17" s="136"/>
      <c r="E17" s="55">
        <v>9</v>
      </c>
      <c r="F17" s="56">
        <v>3413.68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15</v>
      </c>
      <c r="F29" s="56">
        <v>27830.52</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&amp;L6D1420F3&amp;CФорма № 10 (судовий збір), Підрозділ: Богородчанський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68</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&amp;L6D1420F3&amp;C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2014-11-21T11:39:06Z</cp:lastPrinted>
  <dcterms:created xsi:type="dcterms:W3CDTF">1996-10-08T23:32:33Z</dcterms:created>
  <dcterms:modified xsi:type="dcterms:W3CDTF">2015-07-02T12:39:06Z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збір)_00338_2.2015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6D1420F3</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