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<sst xmlns="http://schemas.openxmlformats.org/spreadsheetml/2006/main" count="187" uniqueCount="159">
  <si>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</si>
  <si>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</si>
  <si>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</si>
  <si>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</si>
  <si>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</si>
  <si>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</si>
  <si>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</si>
  <si>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</si>
  <si>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</si>
  <si>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</si>
  <si>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</si>
  <si>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</si>
  <si>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</si>
  <si>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</si>
  <si>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</si>
  <si>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</si>
  <si>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</si>
  <si>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</si>
  <si>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</si>
  <si>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</si>
  <si>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</si>
  <si>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</si>
  <si>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</si>
  <si>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</si>
  <si>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</si>
  <si>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</si>
  <si>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</si>
  <si>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</si>
  <si>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</si>
  <si>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</si>
  <si>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</si>
  <si>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</si>
  <si>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</si>
  <si>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</si>
  <si>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</si>
  <si>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</si>
  <si>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</si>
  <si>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</si>
  <si>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</si>
  <si>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</si>
  <si>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</si>
  <si>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</si>
  <si>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</si>
  <si>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</si>
  <si>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</si>
  <si>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</si>
  <si>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</si>
  <si>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</si>
  <si>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</si>
  <si>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</si>
  <si>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</si>
  <si>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</si>
  <si>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</si>
  <si>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</si>
  <si>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</si>
  <si>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</si>
  <si>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</si>
  <si>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</si>
  <si>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</si>
  <si>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</si>
  <si>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</si>
  <si>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</si>
  <si>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</si>
  <si>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</si>
  <si>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</si>
  <si>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</si>
  <si>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</si>
  <si>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</si>
  <si>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</si>
  <si>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</si>
  <si>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</si>
  <si>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</si>
  <si>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</si>
  <si>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</si>
  <si>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</si>
  <si>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</si>
  <si>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</si>
  <si>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</si>
  <si>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</si>
  <si>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</si>
  <si>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</si>
  <si>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</si>
  <si>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</si>
  <si>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</si>
  <si>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</si>
  <si>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</si>
  <si>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</si>
  <si>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</si>
  <si>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</si>
  <si>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</si>
  <si>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</si>
  <si>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</si>
  <si>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</si>
  <si>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</si>
  <si>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</si>
  <si>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</si>
  <si>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</si>
  <si>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</si>
  <si>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</si>
  <si>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</si>
  <si>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</si>
  <si>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</si>
  <si>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</si>
  <si>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</si>
  <si>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</si>
  <si>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</si>
  <si>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</si>
  <si>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</si>
  <si>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</si>
  <si>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</si>
  <si>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</si>
  <si>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</si>
  <si>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</si>
  <si>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</si>
  <si>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</si>
  <si>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</si>
  <si>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</si>
  <si>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</si>
  <si>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</si>
  <si>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</si>
  <si>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</si>
  <si>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</si>
  <si>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</si>
  <si>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</si>
  <si>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</si>
  <si>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</si>
  <si>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</si>
  <si>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</si>
  <si>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</si>
  <si>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</si>
  <si>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</si>
  <si>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</si>
  <si>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</si>
  <si>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</si>
  <si>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</si>
  <si>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</si>
  <si>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</si>
  <si>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</si>
  <si>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</si>
  <si>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</si>
  <si>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</si>
  <si>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</si>
  <si>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</si>
  <si>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</si>
  <si>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</si>
  <si>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</si>
  <si>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</si>
  <si>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</si>
  <si>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</si>
  <si>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</si>
  <si>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</si>
  <si>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</si>
  <si>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</si>
  <si>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</si>
  <si>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О.А. Шишко</t>
  </si>
  <si>
    <t>В.Т. Басараб</t>
  </si>
  <si>
    <t xml:space="preserve"> (03471)2-41-62</t>
  </si>
  <si>
    <t>inbox@bg.if.court.gov.ua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</si>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</sst>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5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&amp;L8FED5155&amp;C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612</v>
      </c>
      <c r="D6" s="88">
        <f>SUM(D7,D10,D13,D14,D15,D21,D24,D25,D18,D19,D20)</f>
        <v>564867.4399999998</v>
      </c>
      <c r="E6" s="88">
        <f>SUM(E7,E10,E13,E14,E15,E21,E24,E25,E18,E19,E20)</f>
        <v>516</v>
      </c>
      <c r="F6" s="88">
        <f>SUM(F7,F10,F13,F14,F15,F21,F24,F25,F18,F19,F20)</f>
        <v>483435.93999999994</v>
      </c>
      <c r="G6" s="88">
        <f>SUM(G7,G10,G13,G14,G15,G21,G24,G25,G18,G19,G20)</f>
        <v>1</v>
      </c>
      <c r="H6" s="88">
        <f>SUM(H7,H10,H13,H14,H15,H21,H24,H25,H18,H19,H20)</f>
        <v>496.2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95</v>
      </c>
      <c r="L6" s="88">
        <f>SUM(L7,L10,L13,L14,L15,L21,L24,L25,L18,L19,L20)</f>
        <v>72521.20000000001</v>
      </c>
    </row>
    <row r="7" spans="1:12" ht="12.75" customHeight="1">
      <c r="A7" s="86">
        <v>2</v>
      </c>
      <c r="B7" s="89" t="s">
        <v>68</v>
      </c>
      <c r="C7" s="90">
        <v>60</v>
      </c>
      <c r="D7" s="90">
        <v>180108.59</v>
      </c>
      <c r="E7" s="90">
        <v>55</v>
      </c>
      <c r="F7" s="90">
        <v>155870.23</v>
      </c>
      <c r="G7" s="90"/>
      <c r="H7" s="90"/>
      <c r="I7" s="90"/>
      <c r="J7" s="90"/>
      <c r="K7" s="90">
        <v>5</v>
      </c>
      <c r="L7" s="90">
        <v>13969.6</v>
      </c>
    </row>
    <row r="8" spans="1:12" ht="12.75">
      <c r="A8" s="86">
        <v>3</v>
      </c>
      <c r="B8" s="91" t="s">
        <v>69</v>
      </c>
      <c r="C8" s="90">
        <v>37</v>
      </c>
      <c r="D8" s="90">
        <v>128239.98</v>
      </c>
      <c r="E8" s="90">
        <v>37</v>
      </c>
      <c r="F8" s="90">
        <v>112722.1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23</v>
      </c>
      <c r="D9" s="90">
        <v>51868.61</v>
      </c>
      <c r="E9" s="90">
        <v>18</v>
      </c>
      <c r="F9" s="90">
        <v>43148.13</v>
      </c>
      <c r="G9" s="90"/>
      <c r="H9" s="90"/>
      <c r="I9" s="90"/>
      <c r="J9" s="90"/>
      <c r="K9" s="90">
        <v>5</v>
      </c>
      <c r="L9" s="90">
        <v>13969.6</v>
      </c>
    </row>
    <row r="10" spans="1:12" ht="12.75">
      <c r="A10" s="86">
        <v>5</v>
      </c>
      <c r="B10" s="89" t="s">
        <v>71</v>
      </c>
      <c r="C10" s="90">
        <v>122</v>
      </c>
      <c r="D10" s="90">
        <v>131493</v>
      </c>
      <c r="E10" s="90">
        <v>86</v>
      </c>
      <c r="F10" s="90">
        <v>98160.6</v>
      </c>
      <c r="G10" s="90"/>
      <c r="H10" s="90"/>
      <c r="I10" s="90"/>
      <c r="J10" s="90"/>
      <c r="K10" s="90">
        <v>36</v>
      </c>
      <c r="L10" s="90">
        <v>35726.4</v>
      </c>
    </row>
    <row r="11" spans="1:12" ht="12.75">
      <c r="A11" s="86">
        <v>6</v>
      </c>
      <c r="B11" s="91" t="s">
        <v>72</v>
      </c>
      <c r="C11" s="90">
        <v>7</v>
      </c>
      <c r="D11" s="90">
        <v>17367</v>
      </c>
      <c r="E11" s="90">
        <v>7</v>
      </c>
      <c r="F11" s="90">
        <v>17367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115</v>
      </c>
      <c r="D12" s="90">
        <v>114126</v>
      </c>
      <c r="E12" s="90">
        <v>79</v>
      </c>
      <c r="F12" s="90">
        <v>80793.6</v>
      </c>
      <c r="G12" s="90"/>
      <c r="H12" s="90"/>
      <c r="I12" s="90"/>
      <c r="J12" s="90"/>
      <c r="K12" s="90">
        <v>36</v>
      </c>
      <c r="L12" s="90">
        <v>35726.4</v>
      </c>
    </row>
    <row r="13" spans="1:12" ht="12.75">
      <c r="A13" s="86">
        <v>8</v>
      </c>
      <c r="B13" s="89" t="s">
        <v>18</v>
      </c>
      <c r="C13" s="90">
        <v>156</v>
      </c>
      <c r="D13" s="90">
        <v>154814.4</v>
      </c>
      <c r="E13" s="90">
        <v>149</v>
      </c>
      <c r="F13" s="90">
        <v>146723.6</v>
      </c>
      <c r="G13" s="90"/>
      <c r="H13" s="90"/>
      <c r="I13" s="90"/>
      <c r="J13" s="90"/>
      <c r="K13" s="90">
        <v>7</v>
      </c>
      <c r="L13" s="90">
        <v>6946.8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82</v>
      </c>
      <c r="D15" s="90">
        <v>41432.7</v>
      </c>
      <c r="E15" s="90">
        <v>64</v>
      </c>
      <c r="F15" s="90">
        <v>33115.36</v>
      </c>
      <c r="G15" s="90">
        <v>1</v>
      </c>
      <c r="H15" s="90">
        <v>496.2</v>
      </c>
      <c r="I15" s="90"/>
      <c r="J15" s="90"/>
      <c r="K15" s="90">
        <v>17</v>
      </c>
      <c r="L15" s="90">
        <v>8435.4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81</v>
      </c>
      <c r="D17" s="90">
        <v>40192.2</v>
      </c>
      <c r="E17" s="90">
        <v>63</v>
      </c>
      <c r="F17" s="90">
        <v>31874.86</v>
      </c>
      <c r="G17" s="90">
        <v>1</v>
      </c>
      <c r="H17" s="90">
        <v>496.2</v>
      </c>
      <c r="I17" s="90"/>
      <c r="J17" s="90"/>
      <c r="K17" s="90">
        <v>17</v>
      </c>
      <c r="L17" s="90">
        <v>8435.4</v>
      </c>
    </row>
    <row r="18" spans="1:12" ht="12.75">
      <c r="A18" s="86">
        <v>13</v>
      </c>
      <c r="B18" s="92" t="s">
        <v>93</v>
      </c>
      <c r="C18" s="90">
        <v>184</v>
      </c>
      <c r="D18" s="90">
        <v>45650.3999999998</v>
      </c>
      <c r="E18" s="90">
        <v>154</v>
      </c>
      <c r="F18" s="90">
        <v>38207.3999999999</v>
      </c>
      <c r="G18" s="90"/>
      <c r="H18" s="90"/>
      <c r="I18" s="90"/>
      <c r="J18" s="90"/>
      <c r="K18" s="90">
        <v>30</v>
      </c>
      <c r="L18" s="90">
        <v>7443</v>
      </c>
    </row>
    <row r="19" spans="1:12" ht="12.75">
      <c r="A19" s="86">
        <v>14</v>
      </c>
      <c r="B19" s="92" t="s">
        <v>94</v>
      </c>
      <c r="C19" s="90">
        <v>7</v>
      </c>
      <c r="D19" s="90">
        <v>868.35</v>
      </c>
      <c r="E19" s="90">
        <v>7</v>
      </c>
      <c r="F19" s="90">
        <v>858.75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10500</v>
      </c>
      <c r="E24" s="90">
        <v>1</v>
      </c>
      <c r="F24" s="90">
        <v>10500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11</v>
      </c>
      <c r="D39" s="88">
        <f>SUM(D40,D47,D48,D49)</f>
        <v>10916.4</v>
      </c>
      <c r="E39" s="88">
        <f>SUM(E40,E47,E48,E49)</f>
        <v>11</v>
      </c>
      <c r="F39" s="88">
        <f>SUM(F40,F47,F48,F49)</f>
        <v>6491.2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11</v>
      </c>
      <c r="D40" s="90">
        <f>SUM(D41,D44)</f>
        <v>10916.4</v>
      </c>
      <c r="E40" s="90">
        <f>SUM(E41,E44)</f>
        <v>11</v>
      </c>
      <c r="F40" s="90">
        <f>SUM(F41,F44)</f>
        <v>6491.2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11</v>
      </c>
      <c r="D44" s="90">
        <v>10916.4</v>
      </c>
      <c r="E44" s="90">
        <v>11</v>
      </c>
      <c r="F44" s="90">
        <v>6491.2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11</v>
      </c>
      <c r="D46" s="90">
        <v>10916.4</v>
      </c>
      <c r="E46" s="90">
        <v>11</v>
      </c>
      <c r="F46" s="90">
        <v>6491.2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357</v>
      </c>
      <c r="D55" s="88">
        <v>177143.400000001</v>
      </c>
      <c r="E55" s="88">
        <v>205</v>
      </c>
      <c r="F55" s="88">
        <v>101720.8</v>
      </c>
      <c r="G55" s="88"/>
      <c r="H55" s="88"/>
      <c r="I55" s="88">
        <v>356</v>
      </c>
      <c r="J55" s="88">
        <v>176647.000000001</v>
      </c>
      <c r="K55" s="88">
        <v>1</v>
      </c>
      <c r="L55" s="88">
        <v>496.2</v>
      </c>
    </row>
    <row r="56" spans="1:12" ht="19.5" customHeight="1">
      <c r="A56" s="86">
        <v>51</v>
      </c>
      <c r="B56" s="95" t="s">
        <v>128</v>
      </c>
      <c r="C56" s="88">
        <f>SUM(C6,C28,C39,C50,C55)</f>
        <v>980</v>
      </c>
      <c r="D56" s="88">
        <f>SUM(D6,D28,D39,D50,D55)</f>
        <v>752927.2400000009</v>
      </c>
      <c r="E56" s="88">
        <f>SUM(E6,E28,E39,E50,E55)</f>
        <v>732</v>
      </c>
      <c r="F56" s="88">
        <f>SUM(F6,F28,F39,F50,F55)</f>
        <v>591647.94</v>
      </c>
      <c r="G56" s="88">
        <f>SUM(G6,G28,G39,G50,G55)</f>
        <v>1</v>
      </c>
      <c r="H56" s="88">
        <f>SUM(H6,H28,H39,H50,H55)</f>
        <v>496.2</v>
      </c>
      <c r="I56" s="88">
        <f>SUM(I6,I28,I39,I50,I55)</f>
        <v>356</v>
      </c>
      <c r="J56" s="88">
        <f>SUM(J6,J28,J39,J50,J55)</f>
        <v>176647.000000001</v>
      </c>
      <c r="K56" s="88">
        <f>SUM(K6,K28,K39,K50,K55)</f>
        <v>96</v>
      </c>
      <c r="L56" s="88">
        <f>SUM(L6,L28,L39,L50,L55)</f>
        <v>73017.40000000001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&amp;L8FED5155&amp;CФорма № 10, Підрозділ: Богородчанський районний суд Івано-Франківської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95</v>
      </c>
      <c r="G5" s="97">
        <f>SUM(G6:G30)</f>
        <v>72025.00000000001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20</v>
      </c>
      <c r="G6" s="99">
        <v>5706.3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10000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45</v>
      </c>
      <c r="G8" s="99">
        <v>36470.7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2</v>
      </c>
      <c r="G11" s="99">
        <v>1984.8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21</v>
      </c>
      <c r="G14" s="99">
        <v>14389.8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2</v>
      </c>
      <c r="G17" s="99">
        <v>1488.6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4</v>
      </c>
      <c r="G24" s="99">
        <v>1984.8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&amp;L8FED5155&amp;CФорма № 10, Підрозділ: Богородчанський районний суд Івано-Франківської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2023-04-25T08:43:18Z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10_00338_4.2022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8FED5155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